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  <sheet name="Sheet 2" sheetId="2" r:id="rId5"/>
  </sheets>
</workbook>
</file>

<file path=xl/sharedStrings.xml><?xml version="1.0" encoding="utf-8"?>
<sst xmlns="http://schemas.openxmlformats.org/spreadsheetml/2006/main" uniqueCount="29">
  <si>
    <t>ROI  -  Return On Investment</t>
  </si>
  <si>
    <t>Apple</t>
  </si>
  <si>
    <t>Banana</t>
  </si>
  <si>
    <t>Grape</t>
  </si>
  <si>
    <t>Production Area [ha]</t>
  </si>
  <si>
    <t>Avg. Yield Quantity [hg/ha]</t>
  </si>
  <si>
    <t>Avg. Price [$/hg]</t>
  </si>
  <si>
    <t>Avg. Yield Value [$/ProductionArea]</t>
  </si>
  <si>
    <t>Avg. Yield Loss [%]</t>
  </si>
  <si>
    <t>Avg. Yield Loss Value [$/ProductionArea]</t>
  </si>
  <si>
    <t>Avg. Yield Loss Savings [%]</t>
  </si>
  <si>
    <t>Avg. Savings Total [$/ProductionArea]</t>
  </si>
  <si>
    <t>Initial Investment Cost [$]</t>
  </si>
  <si>
    <t>Continuous Operating Costs [$]</t>
  </si>
  <si>
    <t>Total Estimated Yearly Savings [$]</t>
  </si>
  <si>
    <t>1st year</t>
  </si>
  <si>
    <t>2nd year</t>
  </si>
  <si>
    <t>3rd year</t>
  </si>
  <si>
    <r>
      <rPr>
        <sz val="5"/>
        <color indexed="8"/>
        <rFont val="Helvetica"/>
      </rPr>
      <t>Source: FAO http://www.fao.org/faostat/en/#data/QC</t>
    </r>
  </si>
  <si>
    <t>Source: NASDAQ</t>
  </si>
  <si>
    <r>
      <rPr>
        <sz val="6"/>
        <color indexed="8"/>
        <rFont val="Helvetica"/>
      </rPr>
      <t>Source: FAO http://www.fao.org/faostat/en/#data/QC</t>
    </r>
  </si>
  <si>
    <t>Estimated value,- based on statistics (http://www.statista.com) and plant protection science results</t>
  </si>
  <si>
    <r>
      <rPr>
        <sz val="6"/>
        <color indexed="8"/>
        <rFont val="Helvetica"/>
      </rPr>
      <t xml:space="preserve">Corresponds to the </t>
    </r>
    <r>
      <rPr>
        <b val="1"/>
        <sz val="6"/>
        <color indexed="8"/>
        <rFont val="Helvetica"/>
      </rPr>
      <t>Production Area</t>
    </r>
  </si>
  <si>
    <r>
      <rPr>
        <sz val="6"/>
        <color indexed="8"/>
        <rFont val="Helvetica"/>
      </rPr>
      <t xml:space="preserve">Percent of the </t>
    </r>
    <r>
      <rPr>
        <b val="1"/>
        <sz val="6"/>
        <color indexed="8"/>
        <rFont val="Helvetica"/>
      </rPr>
      <t>Avg. Yield Loss,</t>
    </r>
    <r>
      <rPr>
        <sz val="6"/>
        <color indexed="8"/>
        <rFont val="Helvetica"/>
      </rPr>
      <t xml:space="preserve"> which can be saved using the PlantCT System</t>
    </r>
  </si>
  <si>
    <r>
      <rPr>
        <sz val="6"/>
        <color indexed="8"/>
        <rFont val="Helvetica"/>
      </rPr>
      <t xml:space="preserve">Avg. Total Savings applied to the </t>
    </r>
    <r>
      <rPr>
        <b val="1"/>
        <sz val="6"/>
        <color indexed="8"/>
        <rFont val="Helvetica"/>
      </rPr>
      <t>Production Area</t>
    </r>
  </si>
  <si>
    <t># of Station Modules / 100 ha</t>
  </si>
  <si>
    <t>Avg. unit price of the Station Module (+ sensors) [$]</t>
  </si>
  <si>
    <t>Avg. monthly GSM telecomm. cost {$]</t>
  </si>
  <si>
    <t xml:space="preserve">Avg. Savings Total  -  Initial Investment (only in the first year) - Continuous Operating Costs 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</si>
</sst>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0.000"/>
    <numFmt numFmtId="60" formatCode="#,##0.000"/>
    <numFmt numFmtId="61" formatCode="#,##0.0"/>
    <numFmt numFmtId="62" formatCode="#,##0;[Red]#,##0"/>
  </numFmts>
  <fonts count="10">
    <font>
      <sz val="10"/>
      <color indexed="8"/>
      <name val="Helvetica"/>
    </font>
    <font>
      <sz val="12"/>
      <color indexed="8"/>
      <name val="Helvetica"/>
    </font>
    <font>
      <sz val="14"/>
      <color indexed="8"/>
      <name val="Helvetica"/>
    </font>
    <font>
      <b val="1"/>
      <sz val="10"/>
      <color indexed="8"/>
      <name val="Helvetica"/>
    </font>
    <font>
      <sz val="8"/>
      <color indexed="8"/>
      <name val="Helvetica"/>
    </font>
    <font>
      <b val="1"/>
      <sz val="8"/>
      <color indexed="8"/>
      <name val="Helvetica"/>
    </font>
    <font>
      <b val="1"/>
      <sz val="8"/>
      <color indexed="13"/>
      <name val="Helvetica"/>
    </font>
    <font>
      <sz val="6"/>
      <color indexed="8"/>
      <name val="Helvetica"/>
    </font>
    <font>
      <b val="1"/>
      <sz val="6"/>
      <color indexed="8"/>
      <name val="Helvetica"/>
    </font>
    <font>
      <sz val="5"/>
      <color indexed="8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</fills>
  <borders count="33">
    <border>
      <left/>
      <right/>
      <top/>
      <bottom/>
      <diagonal/>
    </border>
    <border>
      <left>
        <color indexed="8"/>
      </left>
      <right/>
      <top>
        <color indexed="8"/>
      </top>
      <bottom/>
      <diagonal/>
    </border>
    <border>
      <left/>
      <right/>
      <top>
        <color indexed="8"/>
      </top>
      <bottom style="thin">
        <color indexed="9"/>
      </bottom>
      <diagonal/>
    </border>
    <border>
      <left/>
      <right style="thin">
        <color indexed="10"/>
      </right>
      <top>
        <color indexed="8"/>
      </top>
      <bottom style="thin">
        <color indexed="9"/>
      </bottom>
      <diagonal/>
    </border>
    <border>
      <left>
        <color indexed="8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10"/>
      </right>
      <top style="thin">
        <color indexed="9"/>
      </top>
      <bottom style="thin">
        <color indexed="9"/>
      </bottom>
      <diagonal/>
    </border>
    <border>
      <left>
        <color indexed="8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10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>
        <color indexed="8"/>
      </bottom>
      <diagonal/>
    </border>
    <border>
      <left/>
      <right>
        <color indexed="8"/>
      </right>
      <top/>
      <bottom/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/>
      <right/>
      <top>
        <color indexed="8"/>
      </top>
      <bottom/>
      <diagonal/>
    </border>
    <border>
      <left>
        <color indexed="8"/>
      </left>
      <right/>
      <top/>
      <bottom style="thin">
        <color indexed="15"/>
      </bottom>
      <diagonal/>
    </border>
    <border>
      <left/>
      <right/>
      <top/>
      <bottom style="thin">
        <color indexed="15"/>
      </bottom>
      <diagonal/>
    </border>
    <border>
      <left/>
      <right style="thin">
        <color indexed="10"/>
      </right>
      <top/>
      <bottom style="thin">
        <color indexed="15"/>
      </bottom>
      <diagonal/>
    </border>
    <border>
      <left>
        <color indexed="8"/>
      </left>
      <right/>
      <top style="thin">
        <color indexed="15"/>
      </top>
      <bottom style="thin">
        <color indexed="16"/>
      </bottom>
      <diagonal/>
    </border>
    <border>
      <left/>
      <right/>
      <top style="thin">
        <color indexed="15"/>
      </top>
      <bottom style="thin">
        <color indexed="16"/>
      </bottom>
      <diagonal/>
    </border>
    <border>
      <left/>
      <right style="thin">
        <color indexed="10"/>
      </right>
      <top style="thin">
        <color indexed="15"/>
      </top>
      <bottom style="thin">
        <color indexed="16"/>
      </bottom>
      <diagonal/>
    </border>
    <border>
      <left>
        <color indexed="8"/>
      </left>
      <right/>
      <top style="thin">
        <color indexed="16"/>
      </top>
      <bottom>
        <color indexed="8"/>
      </bottom>
      <diagonal/>
    </border>
    <border>
      <left/>
      <right/>
      <top style="thin">
        <color indexed="16"/>
      </top>
      <bottom>
        <color indexed="8"/>
      </bottom>
      <diagonal/>
    </border>
    <border>
      <left/>
      <right style="thin">
        <color indexed="10"/>
      </right>
      <top style="thin">
        <color indexed="16"/>
      </top>
      <bottom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8"/>
      </bottom>
      <diagonal/>
    </border>
    <border>
      <left style="thin">
        <color indexed="10"/>
      </left>
      <right style="thin">
        <color indexed="18"/>
      </right>
      <top style="thin">
        <color indexed="18"/>
      </top>
      <bottom style="thin">
        <color indexed="10"/>
      </bottom>
      <diagonal/>
    </border>
    <border>
      <left style="thin">
        <color indexed="18"/>
      </left>
      <right style="thin">
        <color indexed="10"/>
      </right>
      <top style="thin">
        <color indexed="1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8"/>
      </top>
      <bottom style="thin">
        <color indexed="10"/>
      </bottom>
      <diagonal/>
    </border>
    <border>
      <left style="thin">
        <color indexed="10"/>
      </left>
      <right style="thin">
        <color indexed="18"/>
      </right>
      <top style="thin">
        <color indexed="10"/>
      </top>
      <bottom style="thin">
        <color indexed="10"/>
      </bottom>
      <diagonal/>
    </border>
    <border>
      <left style="thin">
        <color indexed="1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8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1" applyNumberFormat="0" applyFont="1" applyFill="0" applyBorder="1" applyAlignment="1" applyProtection="0">
      <alignment vertical="top" wrapText="1"/>
    </xf>
    <xf numFmtId="0" fontId="2" borderId="2" applyNumberFormat="0" applyFont="1" applyFill="0" applyBorder="1" applyAlignment="1" applyProtection="0">
      <alignment horizontal="left" vertical="center" wrapText="1"/>
    </xf>
    <xf numFmtId="0" fontId="0" borderId="2" applyNumberFormat="0" applyFont="1" applyFill="0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49" fontId="1" fillId="2" borderId="5" applyNumberFormat="1" applyFont="1" applyFill="1" applyBorder="1" applyAlignment="1" applyProtection="0">
      <alignment vertical="center" wrapText="1"/>
    </xf>
    <xf numFmtId="0" fontId="0" borderId="6" applyNumberFormat="0" applyFont="1" applyFill="0" applyBorder="1" applyAlignment="1" applyProtection="0">
      <alignment vertical="top" wrapText="1"/>
    </xf>
    <xf numFmtId="49" fontId="1" fillId="2" borderId="6" applyNumberFormat="1" applyFont="1" applyFill="1" applyBorder="1" applyAlignment="1" applyProtection="0">
      <alignment horizontal="right" vertical="center" wrapText="1"/>
    </xf>
    <xf numFmtId="0" fontId="3" borderId="6" applyNumberFormat="0" applyFont="1" applyFill="0" applyBorder="1" applyAlignment="1" applyProtection="0">
      <alignment horizontal="right" vertical="center" wrapText="1"/>
    </xf>
    <xf numFmtId="0" fontId="0" borderId="7" applyNumberFormat="0" applyFont="1" applyFill="0" applyBorder="1" applyAlignment="1" applyProtection="0">
      <alignment vertical="top" wrapText="1"/>
    </xf>
    <xf numFmtId="0" fontId="4" borderId="8" applyNumberFormat="0" applyFont="1" applyFill="0" applyBorder="1" applyAlignment="1" applyProtection="0">
      <alignment vertical="top" wrapText="1"/>
    </xf>
    <xf numFmtId="49" fontId="4" borderId="9" applyNumberFormat="1" applyFont="1" applyFill="0" applyBorder="1" applyAlignment="1" applyProtection="0">
      <alignment vertical="top" wrapText="1"/>
    </xf>
    <xf numFmtId="0" fontId="0" borderId="9" applyNumberFormat="0" applyFont="1" applyFill="0" applyBorder="1" applyAlignment="1" applyProtection="0">
      <alignment vertical="top" wrapText="1"/>
    </xf>
    <xf numFmtId="3" fontId="4" borderId="9" applyNumberFormat="1" applyFont="1" applyFill="0" applyBorder="1" applyAlignment="1" applyProtection="0">
      <alignment vertical="top" wrapText="1"/>
    </xf>
    <xf numFmtId="0" fontId="4" borderId="9" applyNumberFormat="0" applyFont="1" applyFill="0" applyBorder="1" applyAlignment="1" applyProtection="0">
      <alignment vertical="top" wrapText="1"/>
    </xf>
    <xf numFmtId="0" fontId="4" borderId="10" applyNumberFormat="0" applyFont="1" applyFill="0" applyBorder="1" applyAlignment="1" applyProtection="0">
      <alignment vertical="top" wrapText="1"/>
    </xf>
    <xf numFmtId="49" fontId="4" borderId="11" applyNumberFormat="1" applyFont="1" applyFill="0" applyBorder="1" applyAlignment="1" applyProtection="0">
      <alignment vertical="top" wrapText="1"/>
    </xf>
    <xf numFmtId="0" fontId="0" borderId="11" applyNumberFormat="0" applyFont="1" applyFill="0" applyBorder="1" applyAlignment="1" applyProtection="0">
      <alignment vertical="top" wrapText="1"/>
    </xf>
    <xf numFmtId="3" fontId="4" borderId="11" applyNumberFormat="1" applyFont="1" applyFill="0" applyBorder="1" applyAlignment="1" applyProtection="0">
      <alignment vertical="top" wrapText="1"/>
    </xf>
    <xf numFmtId="0" fontId="0" borderId="12" applyNumberFormat="0" applyFont="1" applyFill="0" applyBorder="1" applyAlignment="1" applyProtection="0">
      <alignment vertical="top" wrapText="1"/>
    </xf>
    <xf numFmtId="59" fontId="4" borderId="11" applyNumberFormat="1" applyFont="1" applyFill="0" applyBorder="1" applyAlignment="1" applyProtection="0">
      <alignment vertical="top" wrapText="1"/>
    </xf>
    <xf numFmtId="60" fontId="4" borderId="11" applyNumberFormat="1" applyFont="1" applyFill="0" applyBorder="1" applyAlignment="1" applyProtection="0">
      <alignment vertical="top" wrapText="1"/>
    </xf>
    <xf numFmtId="61" fontId="4" borderId="11" applyNumberFormat="1" applyFont="1" applyFill="0" applyBorder="1" applyAlignment="1" applyProtection="0">
      <alignment vertical="top" wrapText="1"/>
    </xf>
    <xf numFmtId="49" fontId="5" borderId="11" applyNumberFormat="1" applyFont="1" applyFill="0" applyBorder="1" applyAlignment="1" applyProtection="0">
      <alignment vertical="top" wrapText="1"/>
    </xf>
    <xf numFmtId="61" fontId="5" borderId="11" applyNumberFormat="1" applyFont="1" applyFill="0" applyBorder="1" applyAlignment="1" applyProtection="0">
      <alignment vertical="top" wrapText="1"/>
    </xf>
    <xf numFmtId="0" fontId="4" borderId="11" applyNumberFormat="0" applyFont="1" applyFill="0" applyBorder="1" applyAlignment="1" applyProtection="0">
      <alignment vertical="top" wrapText="1"/>
    </xf>
    <xf numFmtId="0" fontId="4" borderId="12" applyNumberFormat="0" applyFont="1" applyFill="0" applyBorder="1" applyAlignment="1" applyProtection="0">
      <alignment vertical="top" wrapText="1"/>
    </xf>
    <xf numFmtId="3" fontId="4" borderId="13" applyNumberFormat="1" applyFont="1" applyFill="0" applyBorder="1" applyAlignment="1" applyProtection="0">
      <alignment vertical="top" wrapText="1"/>
    </xf>
    <xf numFmtId="0" fontId="4" borderId="13" applyNumberFormat="0" applyFont="1" applyFill="0" applyBorder="1" applyAlignment="1" applyProtection="0">
      <alignment vertical="top" wrapText="1"/>
    </xf>
    <xf numFmtId="49" fontId="5" fillId="3" borderId="11" applyNumberFormat="1" applyFont="1" applyFill="1" applyBorder="1" applyAlignment="1" applyProtection="0">
      <alignment vertical="top" wrapText="1"/>
    </xf>
    <xf numFmtId="49" fontId="5" fillId="3" borderId="11" applyNumberFormat="1" applyFont="1" applyFill="1" applyBorder="1" applyAlignment="1" applyProtection="0">
      <alignment horizontal="right" vertical="top" wrapText="1"/>
    </xf>
    <xf numFmtId="62" fontId="5" fillId="3" borderId="14" applyNumberFormat="1" applyFont="1" applyFill="1" applyBorder="1" applyAlignment="1" applyProtection="0">
      <alignment vertical="top" wrapText="1"/>
    </xf>
    <xf numFmtId="62" fontId="5" fillId="3" borderId="15" applyNumberFormat="1" applyFont="1" applyFill="1" applyBorder="1" applyAlignment="1" applyProtection="0">
      <alignment vertical="top" wrapText="1"/>
    </xf>
    <xf numFmtId="0" fontId="0" borderId="15" applyNumberFormat="0" applyFont="1" applyFill="0" applyBorder="1" applyAlignment="1" applyProtection="0">
      <alignment vertical="top" wrapText="1"/>
    </xf>
    <xf numFmtId="62" fontId="5" fillId="3" borderId="8" applyNumberFormat="1" applyFont="1" applyFill="1" applyBorder="1" applyAlignment="1" applyProtection="0">
      <alignment vertical="top" wrapText="1"/>
    </xf>
    <xf numFmtId="62" fontId="5" borderId="11" applyNumberFormat="1" applyFont="1" applyFill="0" applyBorder="1" applyAlignment="1" applyProtection="0">
      <alignment vertical="top" wrapText="1"/>
    </xf>
    <xf numFmtId="62" fontId="6" borderId="11" applyNumberFormat="1" applyFont="1" applyFill="0" applyBorder="1" applyAlignment="1" applyProtection="0">
      <alignment vertical="top" wrapText="1"/>
    </xf>
    <xf numFmtId="0" fontId="5" borderId="11" applyNumberFormat="0" applyFont="1" applyFill="0" applyBorder="1" applyAlignment="1" applyProtection="0">
      <alignment horizontal="right" vertical="top" wrapText="1"/>
    </xf>
    <xf numFmtId="62" fontId="5" fillId="3" borderId="11" applyNumberFormat="1" applyFont="1" applyFill="1" applyBorder="1" applyAlignment="1" applyProtection="0">
      <alignment vertical="top" wrapText="1"/>
    </xf>
    <xf numFmtId="62" fontId="5" fillId="3" borderId="16" applyNumberFormat="1" applyFont="1" applyFill="1" applyBorder="1" applyAlignment="1" applyProtection="0">
      <alignment vertical="top" wrapText="1"/>
    </xf>
    <xf numFmtId="0" fontId="0" borderId="16" applyNumberFormat="0" applyFont="1" applyFill="0" applyBorder="1" applyAlignment="1" applyProtection="0">
      <alignment vertical="top" wrapText="1"/>
    </xf>
    <xf numFmtId="0" fontId="4" borderId="8" applyNumberFormat="0" applyFont="1" applyFill="0" applyBorder="1" applyAlignment="1" applyProtection="0">
      <alignment vertical="bottom" wrapText="1"/>
    </xf>
    <xf numFmtId="0" fontId="4" borderId="11" applyNumberFormat="0" applyFont="1" applyFill="0" applyBorder="1" applyAlignment="1" applyProtection="0">
      <alignment horizontal="left" vertical="bottom" wrapText="1"/>
    </xf>
    <xf numFmtId="3" fontId="7" borderId="11" applyNumberFormat="1" applyFont="1" applyFill="0" applyBorder="1" applyAlignment="1" applyProtection="0">
      <alignment horizontal="center" vertical="top" wrapText="1"/>
    </xf>
    <xf numFmtId="0" fontId="7" borderId="11" applyNumberFormat="0" applyFont="1" applyFill="0" applyBorder="1" applyAlignment="1" applyProtection="0">
      <alignment vertical="top" wrapText="1"/>
    </xf>
    <xf numFmtId="3" fontId="7" borderId="11" applyNumberFormat="1" applyFont="1" applyFill="0" applyBorder="1" applyAlignment="1" applyProtection="0">
      <alignment vertical="top" wrapText="1"/>
    </xf>
    <xf numFmtId="60" fontId="7" borderId="11" applyNumberFormat="1" applyFont="1" applyFill="0" applyBorder="1" applyAlignment="1" applyProtection="0">
      <alignment vertical="top" wrapText="1"/>
    </xf>
    <xf numFmtId="3" fontId="7" borderId="12" applyNumberFormat="1" applyFont="1" applyFill="0" applyBorder="1" applyAlignment="1" applyProtection="0">
      <alignment vertical="top" wrapText="1"/>
    </xf>
    <xf numFmtId="49" fontId="7" borderId="11" applyNumberFormat="1" applyFont="1" applyFill="0" applyBorder="1" applyAlignment="1" applyProtection="0">
      <alignment horizontal="right" vertical="top" wrapText="1"/>
    </xf>
    <xf numFmtId="3" fontId="8" fillId="4" borderId="11" applyNumberFormat="1" applyFont="1" applyFill="1" applyBorder="1" applyAlignment="1" applyProtection="0">
      <alignment horizontal="center" vertical="top" wrapText="1"/>
    </xf>
    <xf numFmtId="49" fontId="9" borderId="11" applyNumberFormat="1" applyFont="1" applyFill="0" applyBorder="1" applyAlignment="1" applyProtection="0">
      <alignment vertical="top" wrapText="1"/>
    </xf>
    <xf numFmtId="49" fontId="7" borderId="11" applyNumberFormat="1" applyFont="1" applyFill="0" applyBorder="1" applyAlignment="1" applyProtection="0">
      <alignment vertical="top" wrapText="1"/>
    </xf>
    <xf numFmtId="49" fontId="8" borderId="11" applyNumberFormat="1" applyFont="1" applyFill="0" applyBorder="1" applyAlignment="1" applyProtection="0">
      <alignment horizontal="right" vertical="top" wrapText="1"/>
    </xf>
    <xf numFmtId="0" fontId="8" fillId="4" borderId="11" applyNumberFormat="1" applyFont="1" applyFill="1" applyBorder="1" applyAlignment="1" applyProtection="0">
      <alignment horizontal="center" vertical="top" wrapText="1"/>
    </xf>
    <xf numFmtId="3" fontId="8" fillId="4" borderId="12" applyNumberFormat="1" applyFont="1" applyFill="1" applyBorder="1" applyAlignment="1" applyProtection="0">
      <alignment horizontal="center" vertical="top" wrapText="1"/>
    </xf>
    <xf numFmtId="0" fontId="4" borderId="17" applyNumberFormat="0" applyFont="1" applyFill="0" applyBorder="1" applyAlignment="1" applyProtection="0">
      <alignment vertical="bottom" wrapText="1"/>
    </xf>
    <xf numFmtId="49" fontId="7" borderId="18" applyNumberFormat="1" applyFont="1" applyFill="0" applyBorder="1" applyAlignment="1" applyProtection="0">
      <alignment horizontal="right" vertical="top" wrapText="1"/>
    </xf>
    <xf numFmtId="49" fontId="7" borderId="18" applyNumberFormat="1" applyFont="1" applyFill="0" applyBorder="1" applyAlignment="1" applyProtection="0">
      <alignment vertical="top" wrapText="1"/>
    </xf>
    <xf numFmtId="0" fontId="0" borderId="18" applyNumberFormat="0" applyFont="1" applyFill="0" applyBorder="1" applyAlignment="1" applyProtection="0">
      <alignment vertical="top" wrapText="1"/>
    </xf>
    <xf numFmtId="0" fontId="8" fillId="4" borderId="18" applyNumberFormat="1" applyFont="1" applyFill="1" applyBorder="1" applyAlignment="1" applyProtection="0">
      <alignment horizontal="center" vertical="top" wrapText="1"/>
    </xf>
    <xf numFmtId="0" fontId="7" borderId="18" applyNumberFormat="0" applyFont="1" applyFill="0" applyBorder="1" applyAlignment="1" applyProtection="0">
      <alignment horizontal="center" vertical="top" wrapText="1"/>
    </xf>
    <xf numFmtId="0" fontId="7" borderId="18" applyNumberFormat="0" applyFont="1" applyFill="0" applyBorder="1" applyAlignment="1" applyProtection="0">
      <alignment vertical="top" wrapText="1"/>
    </xf>
    <xf numFmtId="0" fontId="7" borderId="19" applyNumberFormat="0" applyFont="1" applyFill="0" applyBorder="1" applyAlignment="1" applyProtection="0">
      <alignment vertical="top" wrapText="1"/>
    </xf>
    <xf numFmtId="0" fontId="4" borderId="20" applyNumberFormat="0" applyFont="1" applyFill="0" applyBorder="1" applyAlignment="1" applyProtection="0">
      <alignment vertical="bottom" wrapText="1"/>
    </xf>
    <xf numFmtId="49" fontId="8" borderId="21" applyNumberFormat="1" applyFont="1" applyFill="0" applyBorder="1" applyAlignment="1" applyProtection="0">
      <alignment horizontal="right" vertical="top" wrapText="1"/>
    </xf>
    <xf numFmtId="49" fontId="7" borderId="21" applyNumberFormat="1" applyFont="1" applyFill="0" applyBorder="1" applyAlignment="1" applyProtection="0">
      <alignment horizontal="left" vertical="top" wrapText="1"/>
    </xf>
    <xf numFmtId="0" fontId="0" borderId="21" applyNumberFormat="0" applyFont="1" applyFill="0" applyBorder="1" applyAlignment="1" applyProtection="0">
      <alignment vertical="top" wrapText="1"/>
    </xf>
    <xf numFmtId="0" fontId="0" borderId="22" applyNumberFormat="0" applyFont="1" applyFill="0" applyBorder="1" applyAlignment="1" applyProtection="0">
      <alignment vertical="top" wrapText="1"/>
    </xf>
    <xf numFmtId="0" fontId="7" borderId="23" applyNumberFormat="0" applyFont="1" applyFill="0" applyBorder="1" applyAlignment="1" applyProtection="0">
      <alignment vertical="bottom" wrapText="1"/>
    </xf>
    <xf numFmtId="0" fontId="0" borderId="24" applyNumberFormat="0" applyFont="1" applyFill="0" applyBorder="1" applyAlignment="1" applyProtection="0">
      <alignment vertical="top" wrapText="1"/>
    </xf>
    <xf numFmtId="3" fontId="0" borderId="24" applyNumberFormat="1" applyFont="1" applyFill="0" applyBorder="1" applyAlignment="1" applyProtection="0">
      <alignment vertical="top" wrapText="1"/>
    </xf>
    <xf numFmtId="60" fontId="0" borderId="24" applyNumberFormat="1" applyFont="1" applyFill="0" applyBorder="1" applyAlignment="1" applyProtection="0">
      <alignment vertical="top" wrapText="1"/>
    </xf>
    <xf numFmtId="3" fontId="0" borderId="25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3" fillId="5" borderId="26" applyNumberFormat="0" applyFont="1" applyFill="1" applyBorder="1" applyAlignment="1" applyProtection="0">
      <alignment vertical="top" wrapText="1"/>
    </xf>
    <xf numFmtId="0" fontId="3" fillId="6" borderId="27" applyNumberFormat="0" applyFont="1" applyFill="1" applyBorder="1" applyAlignment="1" applyProtection="0">
      <alignment vertical="top" wrapText="1"/>
    </xf>
    <xf numFmtId="0" fontId="0" borderId="28" applyNumberFormat="0" applyFont="1" applyFill="0" applyBorder="1" applyAlignment="1" applyProtection="0">
      <alignment vertical="top" wrapText="1"/>
    </xf>
    <xf numFmtId="0" fontId="0" borderId="29" applyNumberFormat="0" applyFont="1" applyFill="0" applyBorder="1" applyAlignment="1" applyProtection="0">
      <alignment vertical="top" wrapText="1"/>
    </xf>
    <xf numFmtId="0" fontId="3" fillId="6" borderId="30" applyNumberFormat="0" applyFont="1" applyFill="1" applyBorder="1" applyAlignment="1" applyProtection="0">
      <alignment vertical="top" wrapText="1"/>
    </xf>
    <xf numFmtId="0" fontId="0" borderId="31" applyNumberFormat="0" applyFont="1" applyFill="0" applyBorder="1" applyAlignment="1" applyProtection="0">
      <alignment vertical="top" wrapText="1"/>
    </xf>
    <xf numFmtId="0" fontId="0" borderId="32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4c7"/>
      <rgbColor rgb="ffa5a5a5"/>
      <rgbColor rgb="ffffc071"/>
      <rgbColor rgb="ffe2feff"/>
      <rgbColor rgb="ffff2c21"/>
      <rgbColor rgb="ffd1feff"/>
      <rgbColor rgb="d2ffffff"/>
      <rgbColor rgb="7fffffff"/>
      <rgbColor rgb="ffbdc0bf"/>
      <rgbColor rgb="ff3f3f3f"/>
      <rgbColor rgb="ffdbdbd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www.fao.org/faostat/en/#data/QC" TargetMode="External"/><Relationship Id="rId2" Type="http://schemas.openxmlformats.org/officeDocument/2006/relationships/hyperlink" Target="http://www.fao.org/faostat/en/#data/QC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28"/>
  <sheetViews>
    <sheetView workbookViewId="0" showGridLines="0" defaultGridColor="1"/>
  </sheetViews>
  <sheetFormatPr defaultColWidth="19.6" defaultRowHeight="18" customHeight="1" outlineLevelRow="0" outlineLevelCol="0"/>
  <cols>
    <col min="1" max="1" width="4.04688" style="1" customWidth="1"/>
    <col min="2" max="2" width="28.6797" style="1" customWidth="1"/>
    <col min="3" max="3" width="9.09375" style="1" customWidth="1"/>
    <col min="4" max="4" width="13.6797" style="1" customWidth="1"/>
    <col min="5" max="5" width="3.54688" style="1" customWidth="1"/>
    <col min="6" max="6" width="8.03906" style="1" customWidth="1"/>
    <col min="7" max="7" width="11.6875" style="1" customWidth="1"/>
    <col min="8" max="8" width="11.5312" style="1" customWidth="1"/>
    <col min="9" max="9" width="3.67969" style="1" customWidth="1"/>
    <col min="10" max="10" width="8.07031" style="1" customWidth="1"/>
    <col min="11" max="256" width="19.6016" style="1" customWidth="1"/>
  </cols>
  <sheetData>
    <row r="1" ht="30.7" customHeight="1">
      <c r="A1" s="2"/>
      <c r="B1" s="3"/>
      <c r="C1" s="4"/>
      <c r="D1" s="4"/>
      <c r="E1" s="4"/>
      <c r="F1" s="4"/>
      <c r="G1" s="4"/>
      <c r="H1" s="4"/>
      <c r="I1" s="4"/>
      <c r="J1" s="5"/>
    </row>
    <row r="2" ht="22.35" customHeight="1">
      <c r="A2" s="6"/>
      <c r="B2" t="s" s="7">
        <v>0</v>
      </c>
      <c r="C2" s="8"/>
      <c r="D2" t="s" s="9">
        <v>1</v>
      </c>
      <c r="E2" t="s" s="9">
        <v>2</v>
      </c>
      <c r="F2" s="8"/>
      <c r="G2" t="s" s="9">
        <v>3</v>
      </c>
      <c r="H2" s="10"/>
      <c r="I2" s="10"/>
      <c r="J2" s="11"/>
    </row>
    <row r="3" ht="14.35" customHeight="1">
      <c r="A3" s="12"/>
      <c r="B3" t="s" s="13">
        <v>4</v>
      </c>
      <c r="C3" s="14"/>
      <c r="D3" s="15">
        <f t="shared" si="0" ref="D3:G3">$C$17</f>
        <v>10000</v>
      </c>
      <c r="E3" s="15">
        <f t="shared" si="0"/>
        <v>10000</v>
      </c>
      <c r="F3" s="16"/>
      <c r="G3" s="15">
        <f t="shared" si="0"/>
        <v>10000</v>
      </c>
      <c r="H3" s="15"/>
      <c r="I3" s="15"/>
      <c r="J3" s="17"/>
    </row>
    <row r="4" ht="14.35" customHeight="1">
      <c r="A4" s="12"/>
      <c r="B4" t="s" s="18">
        <v>5</v>
      </c>
      <c r="C4" s="19"/>
      <c r="D4" s="20">
        <v>167523</v>
      </c>
      <c r="E4" s="20">
        <v>211595</v>
      </c>
      <c r="F4" s="19"/>
      <c r="G4" s="20">
        <v>104568</v>
      </c>
      <c r="H4" s="20"/>
      <c r="I4" s="20"/>
      <c r="J4" s="21"/>
    </row>
    <row r="5" ht="14.35" customHeight="1">
      <c r="A5" s="12"/>
      <c r="B5" t="s" s="18">
        <v>6</v>
      </c>
      <c r="C5" s="19"/>
      <c r="D5" s="22">
        <v>0.62</v>
      </c>
      <c r="E5" s="23">
        <v>0.103</v>
      </c>
      <c r="F5" s="19"/>
      <c r="G5" s="23">
        <v>0.453</v>
      </c>
      <c r="H5" s="23"/>
      <c r="I5" s="23"/>
      <c r="J5" s="21"/>
    </row>
    <row r="6" ht="14.35" customHeight="1">
      <c r="A6" s="12"/>
      <c r="B6" t="s" s="18">
        <v>7</v>
      </c>
      <c r="C6" s="19"/>
      <c r="D6" s="20">
        <f>D3*D4*D5</f>
        <v>1038642600</v>
      </c>
      <c r="E6" s="20">
        <f>E3*E4*E5</f>
        <v>217942850</v>
      </c>
      <c r="F6" s="19"/>
      <c r="G6" s="20">
        <f>G3*G4*G5</f>
        <v>473693040</v>
      </c>
      <c r="H6" s="20"/>
      <c r="I6" s="20"/>
      <c r="J6" s="21"/>
    </row>
    <row r="7" ht="14.35" customHeight="1">
      <c r="A7" s="12"/>
      <c r="B7" t="s" s="18">
        <v>8</v>
      </c>
      <c r="C7" s="19"/>
      <c r="D7" s="24">
        <v>10</v>
      </c>
      <c r="E7" s="24">
        <v>27.5</v>
      </c>
      <c r="F7" s="19"/>
      <c r="G7" s="24">
        <v>22.5</v>
      </c>
      <c r="H7" s="24"/>
      <c r="I7" s="24"/>
      <c r="J7" s="21"/>
    </row>
    <row r="8" ht="14.35" customHeight="1">
      <c r="A8" s="12"/>
      <c r="B8" t="s" s="18">
        <v>9</v>
      </c>
      <c r="C8" s="19"/>
      <c r="D8" s="20">
        <f>D7*((D6)/100)</f>
        <v>103864260</v>
      </c>
      <c r="E8" s="20">
        <f>E7*((E6)/100)</f>
        <v>59934283.75</v>
      </c>
      <c r="F8" s="19"/>
      <c r="G8" s="20">
        <f>G7*((G6)/100)</f>
        <v>106580934</v>
      </c>
      <c r="H8" s="20"/>
      <c r="I8" s="20"/>
      <c r="J8" s="21"/>
    </row>
    <row r="9" ht="14.35" customHeight="1">
      <c r="A9" s="12"/>
      <c r="B9" t="s" s="25">
        <v>10</v>
      </c>
      <c r="C9" s="19"/>
      <c r="D9" s="26">
        <v>10</v>
      </c>
      <c r="E9" s="26">
        <v>12</v>
      </c>
      <c r="F9" s="19"/>
      <c r="G9" s="26">
        <v>15</v>
      </c>
      <c r="H9" s="26"/>
      <c r="I9" s="26"/>
      <c r="J9" s="21"/>
    </row>
    <row r="10" ht="14.35" customHeight="1">
      <c r="A10" s="12"/>
      <c r="B10" t="s" s="18">
        <v>11</v>
      </c>
      <c r="C10" s="19"/>
      <c r="D10" s="20">
        <f>D9*(D8/100)</f>
        <v>10386426</v>
      </c>
      <c r="E10" s="20">
        <f>E9*(E8/100)</f>
        <v>7192114.050000001</v>
      </c>
      <c r="F10" s="19"/>
      <c r="G10" s="20">
        <f>G9*(G8/100)</f>
        <v>15987140.1</v>
      </c>
      <c r="H10" s="20"/>
      <c r="I10" s="20"/>
      <c r="J10" s="21"/>
    </row>
    <row r="11" ht="14.35" customHeight="1">
      <c r="A11" s="12"/>
      <c r="B11" t="s" s="18">
        <v>12</v>
      </c>
      <c r="C11" s="19"/>
      <c r="D11" s="20">
        <f>(D3/100*$E$25)*$J$25</f>
        <v>1350000</v>
      </c>
      <c r="E11" s="20">
        <f>(E3/100*$E$25)*$J$25</f>
        <v>1350000</v>
      </c>
      <c r="F11" s="27"/>
      <c r="G11" s="20">
        <f>(G3/100*$E$25)*$J$25</f>
        <v>1350000</v>
      </c>
      <c r="H11" s="20"/>
      <c r="I11" s="20"/>
      <c r="J11" s="28"/>
    </row>
    <row r="12" ht="14.35" customHeight="1">
      <c r="A12" s="12"/>
      <c r="B12" t="s" s="18">
        <v>13</v>
      </c>
      <c r="C12" s="19"/>
      <c r="D12" s="20">
        <f>(D3/100*$E$25)*$E$26*12</f>
        <v>288000</v>
      </c>
      <c r="E12" s="29">
        <f>(E3/100*$E$25)*$E$26*12</f>
        <v>288000</v>
      </c>
      <c r="F12" s="30"/>
      <c r="G12" s="20">
        <f>(G3/100*$E$25)*$E$26*12</f>
        <v>288000</v>
      </c>
      <c r="H12" s="20"/>
      <c r="I12" s="20"/>
      <c r="J12" s="28"/>
    </row>
    <row r="13" ht="15.35" customHeight="1">
      <c r="A13" s="12"/>
      <c r="B13" t="s" s="31">
        <v>14</v>
      </c>
      <c r="C13" t="s" s="32">
        <v>15</v>
      </c>
      <c r="D13" s="33">
        <f>(1*D10)-D11-D12</f>
        <v>8748426</v>
      </c>
      <c r="E13" s="34">
        <f>(1*E10)-E11-E12</f>
        <v>5554114.050000001</v>
      </c>
      <c r="F13" s="35"/>
      <c r="G13" s="36">
        <f>(1*G10)-G11-G12</f>
        <v>14349140.1</v>
      </c>
      <c r="H13" s="37"/>
      <c r="I13" s="38"/>
      <c r="J13" s="21"/>
    </row>
    <row r="14" ht="14.35" customHeight="1">
      <c r="A14" s="12"/>
      <c r="B14" s="39"/>
      <c r="C14" t="s" s="32">
        <v>16</v>
      </c>
      <c r="D14" s="40">
        <f>(2*D10)-D12</f>
        <v>20484852</v>
      </c>
      <c r="E14" s="41">
        <f>(2*E10)-E12</f>
        <v>14096228.1</v>
      </c>
      <c r="F14" s="42"/>
      <c r="G14" s="40">
        <f>(2*G10)-G12</f>
        <v>31686280.2</v>
      </c>
      <c r="H14" s="37"/>
      <c r="I14" s="37"/>
      <c r="J14" s="21"/>
    </row>
    <row r="15" ht="14.35" customHeight="1">
      <c r="A15" s="12"/>
      <c r="B15" s="39"/>
      <c r="C15" t="s" s="32">
        <v>17</v>
      </c>
      <c r="D15" s="40">
        <f>(3*D10)-D12</f>
        <v>30871278</v>
      </c>
      <c r="E15" s="40">
        <f>(3*E10)-E12</f>
        <v>21288342.15</v>
      </c>
      <c r="F15" s="19"/>
      <c r="G15" s="40">
        <f>(3*G10)-G12</f>
        <v>47673420.3</v>
      </c>
      <c r="H15" s="37"/>
      <c r="I15" s="37"/>
      <c r="J15" s="21"/>
    </row>
    <row r="16" ht="18" customHeight="1">
      <c r="A16" s="43"/>
      <c r="B16" s="44"/>
      <c r="C16" s="19"/>
      <c r="D16" s="45"/>
      <c r="E16" s="46"/>
      <c r="F16" s="47"/>
      <c r="G16" s="47"/>
      <c r="H16" s="48"/>
      <c r="I16" s="47"/>
      <c r="J16" s="49"/>
    </row>
    <row r="17" ht="12.45" customHeight="1">
      <c r="A17" s="43"/>
      <c r="B17" t="s" s="50">
        <v>4</v>
      </c>
      <c r="C17" s="51">
        <v>10000</v>
      </c>
      <c r="D17" s="46"/>
      <c r="E17" s="46"/>
      <c r="F17" s="47"/>
      <c r="G17" s="47"/>
      <c r="H17" s="48"/>
      <c r="I17" s="47"/>
      <c r="J17" s="49"/>
    </row>
    <row r="18" ht="11.15" customHeight="1">
      <c r="A18" s="43"/>
      <c r="B18" t="s" s="50">
        <v>5</v>
      </c>
      <c r="C18" t="s" s="52">
        <v>18</v>
      </c>
      <c r="D18" s="19"/>
      <c r="E18" s="19"/>
      <c r="F18" s="19"/>
      <c r="G18" s="19"/>
      <c r="H18" s="19"/>
      <c r="I18" s="19"/>
      <c r="J18" s="21"/>
    </row>
    <row r="19" ht="11.15" customHeight="1">
      <c r="A19" s="43"/>
      <c r="B19" t="s" s="50">
        <v>6</v>
      </c>
      <c r="C19" t="s" s="53">
        <v>19</v>
      </c>
      <c r="D19" s="19"/>
      <c r="E19" s="19"/>
      <c r="F19" s="19"/>
      <c r="G19" s="19"/>
      <c r="H19" s="19"/>
      <c r="I19" s="19"/>
      <c r="J19" s="21"/>
    </row>
    <row r="20" ht="11.15" customHeight="1">
      <c r="A20" s="43"/>
      <c r="B20" t="s" s="50">
        <v>7</v>
      </c>
      <c r="C20" t="s" s="53">
        <v>20</v>
      </c>
      <c r="D20" s="19"/>
      <c r="E20" s="19"/>
      <c r="F20" s="19"/>
      <c r="G20" s="19"/>
      <c r="H20" s="19"/>
      <c r="I20" s="19"/>
      <c r="J20" s="21"/>
    </row>
    <row r="21" ht="11.15" customHeight="1">
      <c r="A21" s="43"/>
      <c r="B21" t="s" s="50">
        <v>8</v>
      </c>
      <c r="C21" t="s" s="53">
        <v>21</v>
      </c>
      <c r="D21" s="19"/>
      <c r="E21" s="19"/>
      <c r="F21" s="19"/>
      <c r="G21" s="19"/>
      <c r="H21" s="19"/>
      <c r="I21" s="19"/>
      <c r="J21" s="21"/>
    </row>
    <row r="22" ht="11.15" customHeight="1">
      <c r="A22" s="43"/>
      <c r="B22" t="s" s="50">
        <v>9</v>
      </c>
      <c r="C22" t="s" s="53">
        <v>22</v>
      </c>
      <c r="D22" s="19"/>
      <c r="E22" s="19"/>
      <c r="F22" s="19"/>
      <c r="G22" s="19"/>
      <c r="H22" s="19"/>
      <c r="I22" s="19"/>
      <c r="J22" s="21"/>
    </row>
    <row r="23" ht="11.15" customHeight="1">
      <c r="A23" s="43"/>
      <c r="B23" t="s" s="54">
        <v>10</v>
      </c>
      <c r="C23" t="s" s="53">
        <v>23</v>
      </c>
      <c r="D23" s="19"/>
      <c r="E23" s="19"/>
      <c r="F23" s="19"/>
      <c r="G23" s="19"/>
      <c r="H23" s="19"/>
      <c r="I23" s="19"/>
      <c r="J23" s="21"/>
    </row>
    <row r="24" ht="11.15" customHeight="1">
      <c r="A24" s="43"/>
      <c r="B24" t="s" s="50">
        <v>11</v>
      </c>
      <c r="C24" t="s" s="53">
        <v>24</v>
      </c>
      <c r="D24" s="19"/>
      <c r="E24" s="19"/>
      <c r="F24" s="19"/>
      <c r="G24" s="19"/>
      <c r="H24" s="19"/>
      <c r="I24" s="19"/>
      <c r="J24" s="21"/>
    </row>
    <row r="25" ht="11.15" customHeight="1">
      <c r="A25" s="43"/>
      <c r="B25" t="s" s="50">
        <v>12</v>
      </c>
      <c r="C25" t="s" s="53">
        <v>25</v>
      </c>
      <c r="D25" s="19"/>
      <c r="E25" s="55">
        <v>3</v>
      </c>
      <c r="F25" t="s" s="50">
        <v>26</v>
      </c>
      <c r="G25" s="19"/>
      <c r="H25" s="19"/>
      <c r="I25" s="19"/>
      <c r="J25" s="56">
        <v>4500</v>
      </c>
    </row>
    <row r="26" ht="11.15" customHeight="1">
      <c r="A26" s="57"/>
      <c r="B26" t="s" s="58">
        <v>13</v>
      </c>
      <c r="C26" t="s" s="59">
        <v>27</v>
      </c>
      <c r="D26" s="60"/>
      <c r="E26" s="61">
        <v>80</v>
      </c>
      <c r="F26" s="60"/>
      <c r="G26" s="62"/>
      <c r="H26" s="63"/>
      <c r="I26" s="63"/>
      <c r="J26" s="64"/>
    </row>
    <row r="27" ht="16.35" customHeight="1">
      <c r="A27" s="65"/>
      <c r="B27" t="s" s="66">
        <v>14</v>
      </c>
      <c r="C27" t="s" s="67">
        <v>28</v>
      </c>
      <c r="D27" s="68"/>
      <c r="E27" s="68"/>
      <c r="F27" s="68"/>
      <c r="G27" s="68"/>
      <c r="H27" s="68"/>
      <c r="I27" s="68"/>
      <c r="J27" s="69"/>
    </row>
    <row r="28" ht="31.25" customHeight="1">
      <c r="A28" s="70"/>
      <c r="B28" s="71"/>
      <c r="C28" s="71"/>
      <c r="D28" s="71"/>
      <c r="E28" s="71"/>
      <c r="F28" s="72"/>
      <c r="G28" s="72"/>
      <c r="H28" s="73"/>
      <c r="I28" s="72"/>
      <c r="J28" s="74"/>
    </row>
  </sheetData>
  <mergeCells count="53">
    <mergeCell ref="B2:C2"/>
    <mergeCell ref="C26:D26"/>
    <mergeCell ref="I2:J2"/>
    <mergeCell ref="I4:J4"/>
    <mergeCell ref="C27:J27"/>
    <mergeCell ref="I3:J3"/>
    <mergeCell ref="C25:D25"/>
    <mergeCell ref="E2:F2"/>
    <mergeCell ref="E3:F3"/>
    <mergeCell ref="E5:F5"/>
    <mergeCell ref="E6:F6"/>
    <mergeCell ref="E7:F7"/>
    <mergeCell ref="E8:F8"/>
    <mergeCell ref="E9:F9"/>
    <mergeCell ref="C24:J24"/>
    <mergeCell ref="E15:F15"/>
    <mergeCell ref="C23:J23"/>
    <mergeCell ref="E14:F14"/>
    <mergeCell ref="C22:J22"/>
    <mergeCell ref="E13:F13"/>
    <mergeCell ref="C21:J21"/>
    <mergeCell ref="E11:F11"/>
    <mergeCell ref="C19:J19"/>
    <mergeCell ref="E10:F10"/>
    <mergeCell ref="C18:J18"/>
    <mergeCell ref="I5:J5"/>
    <mergeCell ref="I8:J8"/>
    <mergeCell ref="I9:J9"/>
    <mergeCell ref="I10:J10"/>
    <mergeCell ref="I12:J12"/>
    <mergeCell ref="F25:I25"/>
    <mergeCell ref="I13:J13"/>
    <mergeCell ref="I14:J14"/>
    <mergeCell ref="I15:J15"/>
    <mergeCell ref="I11:J11"/>
    <mergeCell ref="E4:F4"/>
    <mergeCell ref="B16:C16"/>
    <mergeCell ref="I7:J7"/>
    <mergeCell ref="B12:C12"/>
    <mergeCell ref="I6:J6"/>
    <mergeCell ref="B11:C11"/>
    <mergeCell ref="B10:C10"/>
    <mergeCell ref="B9:C9"/>
    <mergeCell ref="B8:C8"/>
    <mergeCell ref="B7:C7"/>
    <mergeCell ref="B6:C6"/>
    <mergeCell ref="B5:C5"/>
    <mergeCell ref="B3:C3"/>
    <mergeCell ref="B4:C4"/>
    <mergeCell ref="E12:F12"/>
    <mergeCell ref="C20:J20"/>
    <mergeCell ref="A28:E28"/>
    <mergeCell ref="B1:J1"/>
  </mergeCells>
  <hyperlinks>
    <hyperlink ref="C18" r:id="rId1" location="" tooltip="" display=""/>
    <hyperlink ref="C20" r:id="rId2" location="" tooltip="" display=""/>
  </hyperlink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0"/>
  <sheetViews>
    <sheetView workbookViewId="0" showGridLines="0" defaultGridColor="1">
      <pane topLeftCell="B2" xSplit="1" ySplit="1" activePane="bottomRight" state="frozen"/>
    </sheetView>
  </sheetViews>
  <sheetFormatPr defaultColWidth="19.6" defaultRowHeight="18" customHeight="1" outlineLevelRow="0" outlineLevelCol="0"/>
  <cols>
    <col min="1" max="1" width="19.6016" style="75" customWidth="1"/>
    <col min="2" max="2" width="19.6016" style="75" customWidth="1"/>
    <col min="3" max="3" width="19.6016" style="75" customWidth="1"/>
    <col min="4" max="4" width="19.6016" style="75" customWidth="1"/>
    <col min="5" max="5" width="19.6016" style="75" customWidth="1"/>
    <col min="6" max="256" width="19.6016" style="75" customWidth="1"/>
  </cols>
  <sheetData>
    <row r="1" ht="20.55" customHeight="1">
      <c r="A1" s="76"/>
      <c r="B1" s="76"/>
      <c r="C1" s="76"/>
      <c r="D1" s="76"/>
      <c r="E1" s="76"/>
    </row>
    <row r="2" ht="20.55" customHeight="1">
      <c r="A2" s="77"/>
      <c r="B2" s="78"/>
      <c r="C2" s="79"/>
      <c r="D2" s="79"/>
      <c r="E2" s="79"/>
    </row>
    <row r="3" ht="20.35" customHeight="1">
      <c r="A3" s="80"/>
      <c r="B3" s="81"/>
      <c r="C3" s="82"/>
      <c r="D3" s="82"/>
      <c r="E3" s="82"/>
    </row>
    <row r="4" ht="20.35" customHeight="1">
      <c r="A4" s="80"/>
      <c r="B4" s="81"/>
      <c r="C4" s="82"/>
      <c r="D4" s="82"/>
      <c r="E4" s="82"/>
    </row>
    <row r="5" ht="20.35" customHeight="1">
      <c r="A5" s="80"/>
      <c r="B5" s="81"/>
      <c r="C5" s="82"/>
      <c r="D5" s="82"/>
      <c r="E5" s="82"/>
    </row>
    <row r="6" ht="20.35" customHeight="1">
      <c r="A6" s="80"/>
      <c r="B6" s="81"/>
      <c r="C6" s="82"/>
      <c r="D6" s="82"/>
      <c r="E6" s="82"/>
    </row>
    <row r="7" ht="20.35" customHeight="1">
      <c r="A7" s="80"/>
      <c r="B7" s="81"/>
      <c r="C7" s="82"/>
      <c r="D7" s="82"/>
      <c r="E7" s="82"/>
    </row>
    <row r="8" ht="20.35" customHeight="1">
      <c r="A8" s="80"/>
      <c r="B8" s="81"/>
      <c r="C8" s="82"/>
      <c r="D8" s="82"/>
      <c r="E8" s="82"/>
    </row>
    <row r="9" ht="20.35" customHeight="1">
      <c r="A9" s="80"/>
      <c r="B9" s="81"/>
      <c r="C9" s="82"/>
      <c r="D9" s="82"/>
      <c r="E9" s="82"/>
    </row>
    <row r="10" ht="20.35" customHeight="1">
      <c r="A10" s="80"/>
      <c r="B10" s="81"/>
      <c r="C10" s="82"/>
      <c r="D10" s="82"/>
      <c r="E10" s="82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